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7776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F16" i="1" l="1"/>
  <c r="F15" i="1"/>
  <c r="C16" i="1"/>
  <c r="C15" i="1"/>
  <c r="F20" i="1" l="1"/>
  <c r="C32" i="1" l="1"/>
  <c r="G29" i="1"/>
  <c r="E29" i="1"/>
  <c r="D29" i="1"/>
  <c r="B29" i="1"/>
  <c r="F27" i="1"/>
  <c r="C27" i="1"/>
  <c r="F26" i="1"/>
  <c r="C26" i="1"/>
  <c r="G25" i="1"/>
  <c r="E25" i="1"/>
  <c r="D25" i="1"/>
  <c r="B25" i="1"/>
  <c r="C23" i="1"/>
  <c r="C21" i="1"/>
  <c r="C20" i="1"/>
  <c r="G19" i="1"/>
  <c r="E19" i="1"/>
  <c r="D19" i="1"/>
  <c r="B19" i="1"/>
  <c r="F13" i="1"/>
  <c r="C13" i="1"/>
  <c r="G12" i="1"/>
  <c r="E12" i="1"/>
  <c r="D12" i="1"/>
  <c r="B12" i="1"/>
  <c r="F25" i="1" l="1"/>
  <c r="E6" i="1"/>
  <c r="F12" i="1"/>
  <c r="C29" i="1"/>
  <c r="B6" i="1"/>
  <c r="C19" i="1"/>
  <c r="G6" i="1"/>
  <c r="F19" i="1"/>
  <c r="C25" i="1"/>
  <c r="C12" i="1"/>
  <c r="D6" i="1"/>
  <c r="F6" i="1" l="1"/>
  <c r="C6" i="1"/>
</calcChain>
</file>

<file path=xl/sharedStrings.xml><?xml version="1.0" encoding="utf-8"?>
<sst xmlns="http://schemas.openxmlformats.org/spreadsheetml/2006/main" count="197" uniqueCount="49">
  <si>
    <t xml:space="preserve">Çiçek Lahanası-Cauliflower   </t>
  </si>
  <si>
    <t xml:space="preserve">      Alabaş-Kohlraby</t>
  </si>
  <si>
    <t>Kazalar</t>
  </si>
  <si>
    <t>Alan</t>
  </si>
  <si>
    <t>Verim</t>
  </si>
  <si>
    <t>Üretim</t>
  </si>
  <si>
    <t>Districts</t>
  </si>
  <si>
    <t xml:space="preserve">Bölgeler </t>
  </si>
  <si>
    <t>Area</t>
  </si>
  <si>
    <t>Yield</t>
  </si>
  <si>
    <t>Production</t>
  </si>
  <si>
    <t>Regions</t>
  </si>
  <si>
    <t>Dönüm</t>
  </si>
  <si>
    <t>Kg/Dö</t>
  </si>
  <si>
    <t>Ton</t>
  </si>
  <si>
    <t>KKTC</t>
  </si>
  <si>
    <t>-</t>
  </si>
  <si>
    <t>TRNC</t>
  </si>
  <si>
    <t>LEFKOŞA</t>
  </si>
  <si>
    <t>NICOSIA</t>
  </si>
  <si>
    <t>Lefkoşa merkez</t>
  </si>
  <si>
    <t>Central Nicosia</t>
  </si>
  <si>
    <t>Değirmenlik</t>
  </si>
  <si>
    <t>Ercan</t>
  </si>
  <si>
    <t>GAZİ MAĞUSA</t>
  </si>
  <si>
    <t>FAMAGUSTA</t>
  </si>
  <si>
    <t>G.Mağusa A</t>
  </si>
  <si>
    <t>Famagusta A</t>
  </si>
  <si>
    <t>G.Mağusa B</t>
  </si>
  <si>
    <t>Famagusta B</t>
  </si>
  <si>
    <t>Akdoğan</t>
  </si>
  <si>
    <t>Geçitkale</t>
  </si>
  <si>
    <t>Gönendere</t>
  </si>
  <si>
    <t>GİRNE</t>
  </si>
  <si>
    <t>KYRENIA</t>
  </si>
  <si>
    <t>Girne Doğu</t>
  </si>
  <si>
    <t>Kyrenia East</t>
  </si>
  <si>
    <t>Girne Batı</t>
  </si>
  <si>
    <t>Kyrenia West</t>
  </si>
  <si>
    <t>Boğaz</t>
  </si>
  <si>
    <t>Çamlıbel</t>
  </si>
  <si>
    <t>GÜZELYURT</t>
  </si>
  <si>
    <t>Güzelyurt</t>
  </si>
  <si>
    <t>Lefke</t>
  </si>
  <si>
    <t>İSKELE</t>
  </si>
  <si>
    <t>İskele</t>
  </si>
  <si>
    <t>Mehmetçik</t>
  </si>
  <si>
    <t>Yeni Erenköy</t>
  </si>
  <si>
    <t>Diğer Sebzeler - Other 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</si>
</sst>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 TUR"/>
      <charset val="162"/>
    </font>
    <font>
      <sz val="12"/>
      <name val="Times New Roman TUR"/>
      <charset val="162"/>
    </font>
    <font>
      <i/>
      <sz val="12"/>
      <name val="Times New Roman TUR"/>
      <charset val="162"/>
    </font>
    <font>
      <b/>
      <i/>
      <sz val="12"/>
      <name val="Times New Roman TUR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Fill="1" applyBorder="1"/>
    <xf numFmtId="3" fontId="2" fillId="0" borderId="3" xfId="0" applyNumberFormat="1" applyFont="1" applyFill="1" applyBorder="1"/>
    <xf numFmtId="0" fontId="2" fillId="0" borderId="4" xfId="0" applyFont="1" applyFill="1" applyBorder="1"/>
    <xf numFmtId="0" fontId="1" fillId="0" borderId="2" xfId="0" applyFont="1" applyBorder="1"/>
    <xf numFmtId="3" fontId="2" fillId="0" borderId="3" xfId="0" applyNumberFormat="1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/>
    <xf numFmtId="0" fontId="1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Fill="1" applyBorder="1"/>
    <xf numFmtId="3" fontId="1" fillId="0" borderId="3" xfId="0" applyNumberFormat="1" applyFont="1" applyFill="1" applyBorder="1" applyAlignment="1">
      <alignment horizontal="right"/>
    </xf>
    <xf numFmtId="3" fontId="1" fillId="0" borderId="4" xfId="0" applyNumberFormat="1" applyFont="1" applyFill="1" applyBorder="1"/>
    <xf numFmtId="3" fontId="1" fillId="0" borderId="3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" fillId="0" borderId="2" xfId="0" quotePrefix="1" applyNumberFormat="1" applyFont="1" applyBorder="1" applyAlignment="1">
      <alignment horizontal="right"/>
    </xf>
    <xf numFmtId="3" fontId="1" fillId="0" borderId="3" xfId="0" quotePrefix="1" applyNumberFormat="1" applyFont="1" applyBorder="1" applyAlignment="1">
      <alignment horizontal="right"/>
    </xf>
    <xf numFmtId="3" fontId="1" fillId="0" borderId="4" xfId="0" quotePrefix="1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3" fontId="1" fillId="0" borderId="8" xfId="0" applyNumberFormat="1" applyFont="1" applyBorder="1"/>
    <xf numFmtId="0" fontId="2" fillId="0" borderId="9" xfId="0" applyFont="1" applyFill="1" applyBorder="1" applyAlignment="1">
      <alignment horizontal="right"/>
    </xf>
    <xf numFmtId="3" fontId="1" fillId="0" borderId="9" xfId="0" quotePrefix="1" applyNumberFormat="1" applyFont="1" applyFill="1" applyBorder="1" applyAlignment="1">
      <alignment horizontal="right"/>
    </xf>
    <xf numFmtId="3" fontId="1" fillId="0" borderId="10" xfId="0" quotePrefix="1" applyNumberFormat="1" applyFont="1" applyFill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3" fontId="1" fillId="0" borderId="9" xfId="0" quotePrefix="1" applyNumberFormat="1" applyFont="1" applyBorder="1" applyAlignment="1">
      <alignment horizontal="right"/>
    </xf>
    <xf numFmtId="3" fontId="1" fillId="0" borderId="10" xfId="0" quotePrefix="1" applyNumberFormat="1" applyFont="1" applyBorder="1" applyAlignment="1">
      <alignment horizontal="right"/>
    </xf>
    <xf numFmtId="0" fontId="4" fillId="0" borderId="12" xfId="0" applyFont="1" applyBorder="1"/>
    <xf numFmtId="3" fontId="2" fillId="0" borderId="13" xfId="0" applyNumberFormat="1" applyFont="1" applyBorder="1"/>
    <xf numFmtId="3" fontId="1" fillId="0" borderId="14" xfId="0" quotePrefix="1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 applyAlignment="1">
      <alignment horizontal="right"/>
    </xf>
    <xf numFmtId="3" fontId="1" fillId="0" borderId="14" xfId="0" quotePrefix="1" applyNumberFormat="1" applyFont="1" applyBorder="1" applyAlignment="1">
      <alignment horizontal="right"/>
    </xf>
    <xf numFmtId="3" fontId="1" fillId="0" borderId="0" xfId="0" quotePrefix="1" applyNumberFormat="1" applyFont="1" applyBorder="1" applyAlignment="1">
      <alignment horizontal="right"/>
    </xf>
    <xf numFmtId="3" fontId="1" fillId="0" borderId="15" xfId="0" quotePrefix="1" applyNumberFormat="1" applyFont="1" applyBorder="1" applyAlignment="1">
      <alignment horizontal="right"/>
    </xf>
    <xf numFmtId="0" fontId="3" fillId="0" borderId="16" xfId="0" applyFont="1" applyBorder="1"/>
    <xf numFmtId="3" fontId="2" fillId="0" borderId="14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Border="1"/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16" xfId="0" applyFont="1" applyBorder="1"/>
    <xf numFmtId="3" fontId="2" fillId="0" borderId="14" xfId="0" quotePrefix="1" applyNumberFormat="1" applyFont="1" applyBorder="1" applyAlignment="1">
      <alignment horizontal="right"/>
    </xf>
    <xf numFmtId="3" fontId="2" fillId="0" borderId="0" xfId="0" quotePrefix="1" applyNumberFormat="1" applyFont="1" applyBorder="1" applyAlignment="1">
      <alignment horizontal="right"/>
    </xf>
    <xf numFmtId="3" fontId="2" fillId="0" borderId="14" xfId="0" quotePrefix="1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0" fontId="2" fillId="0" borderId="13" xfId="0" applyFont="1" applyBorder="1"/>
    <xf numFmtId="0" fontId="2" fillId="0" borderId="14" xfId="0" applyFont="1" applyFill="1" applyBorder="1"/>
    <xf numFmtId="1" fontId="2" fillId="0" borderId="0" xfId="0" applyNumberFormat="1" applyFont="1" applyFill="1" applyBorder="1"/>
    <xf numFmtId="0" fontId="2" fillId="0" borderId="15" xfId="0" applyFont="1" applyFill="1" applyBorder="1"/>
    <xf numFmtId="0" fontId="2" fillId="0" borderId="14" xfId="0" applyFont="1" applyBorder="1"/>
    <xf numFmtId="1" fontId="2" fillId="0" borderId="0" xfId="0" applyNumberFormat="1" applyFont="1" applyBorder="1"/>
    <xf numFmtId="0" fontId="2" fillId="0" borderId="15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Fill="1" applyBorder="1"/>
    <xf numFmtId="0" fontId="1" fillId="0" borderId="0" xfId="0" applyFont="1" applyFill="1" applyBorder="1"/>
    <xf numFmtId="0" fontId="1" fillId="0" borderId="15" xfId="0" applyFont="1" applyFill="1" applyBorder="1"/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3" xfId="0" applyFont="1" applyFill="1" applyBorder="1"/>
    <xf numFmtId="0" fontId="2" fillId="0" borderId="17" xfId="0" applyFont="1" applyBorder="1"/>
    <xf numFmtId="0" fontId="2" fillId="0" borderId="18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3" fontId="2" fillId="0" borderId="19" xfId="0" quotePrefix="1" applyNumberFormat="1" applyFont="1" applyBorder="1" applyAlignment="1">
      <alignment horizontal="right"/>
    </xf>
    <xf numFmtId="3" fontId="2" fillId="0" borderId="18" xfId="0" quotePrefix="1" applyNumberFormat="1" applyFont="1" applyBorder="1" applyAlignment="1">
      <alignment horizontal="right"/>
    </xf>
    <xf numFmtId="3" fontId="2" fillId="0" borderId="20" xfId="0" quotePrefix="1" applyNumberFormat="1" applyFont="1" applyBorder="1" applyAlignment="1">
      <alignment horizontal="right"/>
    </xf>
    <xf numFmtId="3" fontId="1" fillId="0" borderId="19" xfId="0" quotePrefix="1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1" fillId="0" borderId="20" xfId="0" quotePrefix="1" applyNumberFormat="1" applyFont="1" applyBorder="1" applyAlignment="1">
      <alignment horizontal="right"/>
    </xf>
    <xf numFmtId="0" fontId="3" fillId="0" borderId="21" xfId="0" applyFont="1" applyBorder="1"/>
    <xf numFmtId="0" fontId="0" fillId="0" borderId="0" xfId="0" applyFont="1"/>
    <xf numFmtId="3" fontId="2" fillId="0" borderId="15" xfId="0" quotePrefix="1" applyNumberFormat="1" applyFont="1" applyBorder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="130" zoomScaleNormal="130" workbookViewId="0">
      <selection activeCell="P14" sqref="P14"/>
    </sheetView>
  </sheetViews>
  <sheetFormatPr defaultRowHeight="14.4" x14ac:dyDescent="0.3"/>
  <cols>
    <col min="1" max="1" width="15.5546875" customWidth="1"/>
    <col min="2" max="4" width="9.109375" style="107"/>
    <col min="11" max="11" width="16.44140625" bestFit="1" customWidth="1"/>
  </cols>
  <sheetData>
    <row r="1" spans="1:16" ht="16.2" thickBot="1" x14ac:dyDescent="0.35">
      <c r="A1" s="1" t="s">
        <v>48</v>
      </c>
      <c r="B1" s="2"/>
      <c r="C1" s="3"/>
      <c r="D1" s="2"/>
      <c r="E1" s="4"/>
      <c r="F1" s="5"/>
      <c r="G1" s="4"/>
      <c r="H1" s="4"/>
      <c r="I1" s="5"/>
      <c r="J1" s="4"/>
      <c r="K1" s="6"/>
    </row>
    <row r="2" spans="1:16" ht="16.2" thickBot="1" x14ac:dyDescent="0.35">
      <c r="A2" s="7"/>
      <c r="B2" s="8" t="s">
        <v>0</v>
      </c>
      <c r="C2" s="9"/>
      <c r="D2" s="10"/>
      <c r="E2" s="11" t="s">
        <v>1</v>
      </c>
      <c r="F2" s="12"/>
      <c r="G2" s="13"/>
      <c r="H2" s="14"/>
      <c r="I2" s="12"/>
      <c r="J2" s="15"/>
      <c r="K2" s="16"/>
    </row>
    <row r="3" spans="1:16" ht="16.2" x14ac:dyDescent="0.35">
      <c r="A3" s="17" t="s">
        <v>2</v>
      </c>
      <c r="B3" s="18" t="s">
        <v>3</v>
      </c>
      <c r="C3" s="19" t="s">
        <v>4</v>
      </c>
      <c r="D3" s="18" t="s">
        <v>5</v>
      </c>
      <c r="E3" s="20" t="s">
        <v>3</v>
      </c>
      <c r="F3" s="21" t="s">
        <v>4</v>
      </c>
      <c r="G3" s="20" t="s">
        <v>5</v>
      </c>
      <c r="H3" s="20" t="s">
        <v>3</v>
      </c>
      <c r="I3" s="21" t="s">
        <v>4</v>
      </c>
      <c r="J3" s="20" t="s">
        <v>5</v>
      </c>
      <c r="K3" s="22" t="s">
        <v>6</v>
      </c>
    </row>
    <row r="4" spans="1:16" ht="16.2" x14ac:dyDescent="0.35">
      <c r="A4" s="17" t="s">
        <v>7</v>
      </c>
      <c r="B4" s="23" t="s">
        <v>8</v>
      </c>
      <c r="C4" s="24" t="s">
        <v>9</v>
      </c>
      <c r="D4" s="23" t="s">
        <v>10</v>
      </c>
      <c r="E4" s="25" t="s">
        <v>8</v>
      </c>
      <c r="F4" s="26" t="s">
        <v>9</v>
      </c>
      <c r="G4" s="25" t="s">
        <v>10</v>
      </c>
      <c r="H4" s="25" t="s">
        <v>8</v>
      </c>
      <c r="I4" s="26" t="s">
        <v>9</v>
      </c>
      <c r="J4" s="25" t="s">
        <v>10</v>
      </c>
      <c r="K4" s="22" t="s">
        <v>11</v>
      </c>
    </row>
    <row r="5" spans="1:16" ht="16.8" thickBot="1" x14ac:dyDescent="0.4">
      <c r="A5" s="27"/>
      <c r="B5" s="28" t="s">
        <v>12</v>
      </c>
      <c r="C5" s="29" t="s">
        <v>13</v>
      </c>
      <c r="D5" s="28" t="s">
        <v>14</v>
      </c>
      <c r="E5" s="30" t="s">
        <v>12</v>
      </c>
      <c r="F5" s="31" t="s">
        <v>13</v>
      </c>
      <c r="G5" s="30" t="s">
        <v>14</v>
      </c>
      <c r="H5" s="32" t="s">
        <v>12</v>
      </c>
      <c r="I5" s="33" t="s">
        <v>13</v>
      </c>
      <c r="J5" s="32" t="s">
        <v>14</v>
      </c>
      <c r="K5" s="34"/>
    </row>
    <row r="6" spans="1:16" ht="16.8" thickBot="1" x14ac:dyDescent="0.4">
      <c r="A6" s="35" t="s">
        <v>15</v>
      </c>
      <c r="B6" s="36">
        <f>SUM(B12+B19+B25+B29)</f>
        <v>472</v>
      </c>
      <c r="C6" s="37">
        <f>(D6*1000)/B6</f>
        <v>3090.0423728813557</v>
      </c>
      <c r="D6" s="38">
        <f>SUM(D12+D19+D25+D29)</f>
        <v>1458.5</v>
      </c>
      <c r="E6" s="39">
        <f>SUM(E12+E19+E25+E29)</f>
        <v>58</v>
      </c>
      <c r="F6" s="40">
        <f>(G6*1000)/E6</f>
        <v>1758.6206896551723</v>
      </c>
      <c r="G6" s="41">
        <f>SUM(G12+G19+G25+G29)</f>
        <v>102</v>
      </c>
      <c r="H6" s="42" t="s">
        <v>16</v>
      </c>
      <c r="I6" s="43" t="s">
        <v>16</v>
      </c>
      <c r="J6" s="44" t="s">
        <v>16</v>
      </c>
      <c r="K6" s="45" t="s">
        <v>17</v>
      </c>
    </row>
    <row r="7" spans="1:16" ht="16.2" x14ac:dyDescent="0.35">
      <c r="A7" s="46" t="s">
        <v>18</v>
      </c>
      <c r="B7" s="47" t="s">
        <v>16</v>
      </c>
      <c r="C7" s="48" t="s">
        <v>16</v>
      </c>
      <c r="D7" s="49" t="s">
        <v>16</v>
      </c>
      <c r="E7" s="50" t="s">
        <v>16</v>
      </c>
      <c r="F7" s="51" t="s">
        <v>16</v>
      </c>
      <c r="G7" s="51" t="s">
        <v>16</v>
      </c>
      <c r="H7" s="50" t="s">
        <v>16</v>
      </c>
      <c r="I7" s="51" t="s">
        <v>16</v>
      </c>
      <c r="J7" s="52" t="s">
        <v>16</v>
      </c>
      <c r="K7" s="53" t="s">
        <v>19</v>
      </c>
    </row>
    <row r="8" spans="1:16" ht="15.6" x14ac:dyDescent="0.3">
      <c r="A8" s="54" t="s">
        <v>20</v>
      </c>
      <c r="B8" s="55" t="s">
        <v>16</v>
      </c>
      <c r="C8" s="56" t="s">
        <v>16</v>
      </c>
      <c r="D8" s="56" t="s">
        <v>16</v>
      </c>
      <c r="E8" s="57" t="s">
        <v>16</v>
      </c>
      <c r="F8" s="58" t="s">
        <v>16</v>
      </c>
      <c r="G8" s="58" t="s">
        <v>16</v>
      </c>
      <c r="H8" s="57" t="s">
        <v>16</v>
      </c>
      <c r="I8" s="58" t="s">
        <v>16</v>
      </c>
      <c r="J8" s="59" t="s">
        <v>16</v>
      </c>
      <c r="K8" s="60" t="s">
        <v>21</v>
      </c>
    </row>
    <row r="9" spans="1:16" ht="15.6" x14ac:dyDescent="0.3">
      <c r="A9" s="54" t="s">
        <v>22</v>
      </c>
      <c r="B9" s="55" t="s">
        <v>16</v>
      </c>
      <c r="C9" s="56" t="s">
        <v>16</v>
      </c>
      <c r="D9" s="56" t="s">
        <v>16</v>
      </c>
      <c r="E9" s="57" t="s">
        <v>16</v>
      </c>
      <c r="F9" s="58" t="s">
        <v>16</v>
      </c>
      <c r="G9" s="58" t="s">
        <v>16</v>
      </c>
      <c r="H9" s="57" t="s">
        <v>16</v>
      </c>
      <c r="I9" s="58" t="s">
        <v>16</v>
      </c>
      <c r="J9" s="59" t="s">
        <v>16</v>
      </c>
      <c r="K9" s="60" t="s">
        <v>22</v>
      </c>
      <c r="P9" s="105"/>
    </row>
    <row r="10" spans="1:16" ht="15.6" x14ac:dyDescent="0.3">
      <c r="A10" s="54" t="s">
        <v>23</v>
      </c>
      <c r="B10" s="55" t="s">
        <v>16</v>
      </c>
      <c r="C10" s="56" t="s">
        <v>16</v>
      </c>
      <c r="D10" s="56" t="s">
        <v>16</v>
      </c>
      <c r="E10" s="57" t="s">
        <v>16</v>
      </c>
      <c r="F10" s="58" t="s">
        <v>16</v>
      </c>
      <c r="G10" s="58" t="s">
        <v>16</v>
      </c>
      <c r="H10" s="57" t="s">
        <v>16</v>
      </c>
      <c r="I10" s="58" t="s">
        <v>16</v>
      </c>
      <c r="J10" s="59" t="s">
        <v>16</v>
      </c>
      <c r="K10" s="60" t="s">
        <v>23</v>
      </c>
    </row>
    <row r="11" spans="1:16" ht="15.6" x14ac:dyDescent="0.3">
      <c r="A11" s="54"/>
      <c r="B11" s="61"/>
      <c r="C11" s="62"/>
      <c r="D11" s="63"/>
      <c r="E11" s="64"/>
      <c r="F11" s="65"/>
      <c r="G11" s="66"/>
      <c r="H11" s="64"/>
      <c r="I11" s="65"/>
      <c r="J11" s="66"/>
      <c r="K11" s="60"/>
    </row>
    <row r="12" spans="1:16" ht="16.2" x14ac:dyDescent="0.35">
      <c r="A12" s="67" t="s">
        <v>24</v>
      </c>
      <c r="B12" s="68">
        <f>SUM(B13:B17)</f>
        <v>112</v>
      </c>
      <c r="C12" s="69">
        <f>(D12*1000)/B12</f>
        <v>3500</v>
      </c>
      <c r="D12" s="70">
        <f>SUM(D13:D17)</f>
        <v>392</v>
      </c>
      <c r="E12" s="57">
        <f>SUM(E13:E17)</f>
        <v>32</v>
      </c>
      <c r="F12" s="71">
        <f>(G12*1000)/E12</f>
        <v>1843.75</v>
      </c>
      <c r="G12" s="58">
        <f>SUM(G13:G17)</f>
        <v>59</v>
      </c>
      <c r="H12" s="57" t="s">
        <v>16</v>
      </c>
      <c r="I12" s="58" t="s">
        <v>16</v>
      </c>
      <c r="J12" s="59" t="s">
        <v>16</v>
      </c>
      <c r="K12" s="72" t="s">
        <v>25</v>
      </c>
    </row>
    <row r="13" spans="1:16" ht="15.6" x14ac:dyDescent="0.3">
      <c r="A13" s="54" t="s">
        <v>26</v>
      </c>
      <c r="B13" s="61">
        <v>70</v>
      </c>
      <c r="C13" s="62">
        <f>(D13*1000)/B13</f>
        <v>3571.4285714285716</v>
      </c>
      <c r="D13" s="63">
        <v>250</v>
      </c>
      <c r="E13" s="73">
        <v>25</v>
      </c>
      <c r="F13" s="65">
        <f>(G13*1000)/E13</f>
        <v>1600</v>
      </c>
      <c r="G13" s="74">
        <v>40</v>
      </c>
      <c r="H13" s="57" t="s">
        <v>16</v>
      </c>
      <c r="I13" s="58" t="s">
        <v>16</v>
      </c>
      <c r="J13" s="59" t="s">
        <v>16</v>
      </c>
      <c r="K13" s="60" t="s">
        <v>27</v>
      </c>
    </row>
    <row r="14" spans="1:16" ht="15.6" x14ac:dyDescent="0.3">
      <c r="A14" s="54" t="s">
        <v>28</v>
      </c>
      <c r="B14" s="75">
        <v>0</v>
      </c>
      <c r="C14" s="56" t="s">
        <v>16</v>
      </c>
      <c r="D14" s="76">
        <v>0</v>
      </c>
      <c r="E14" s="57" t="s">
        <v>16</v>
      </c>
      <c r="F14" s="58" t="s">
        <v>16</v>
      </c>
      <c r="G14" s="58" t="s">
        <v>16</v>
      </c>
      <c r="H14" s="57" t="s">
        <v>16</v>
      </c>
      <c r="I14" s="58" t="s">
        <v>16</v>
      </c>
      <c r="J14" s="59" t="s">
        <v>16</v>
      </c>
      <c r="K14" s="60" t="s">
        <v>29</v>
      </c>
    </row>
    <row r="15" spans="1:16" ht="15.6" x14ac:dyDescent="0.3">
      <c r="A15" s="54" t="s">
        <v>30</v>
      </c>
      <c r="B15" s="75">
        <v>37</v>
      </c>
      <c r="C15" s="62">
        <f>(D15*1000)/B15</f>
        <v>3459.4594594594596</v>
      </c>
      <c r="D15" s="76">
        <v>128</v>
      </c>
      <c r="E15" s="57">
        <v>2</v>
      </c>
      <c r="F15" s="65">
        <f>(G15*1000)/E15</f>
        <v>2000</v>
      </c>
      <c r="G15" s="58">
        <v>4</v>
      </c>
      <c r="H15" s="57" t="s">
        <v>16</v>
      </c>
      <c r="I15" s="58" t="s">
        <v>16</v>
      </c>
      <c r="J15" s="59" t="s">
        <v>16</v>
      </c>
      <c r="K15" s="60" t="s">
        <v>30</v>
      </c>
    </row>
    <row r="16" spans="1:16" ht="15.6" x14ac:dyDescent="0.3">
      <c r="A16" s="54" t="s">
        <v>31</v>
      </c>
      <c r="B16" s="75">
        <v>5</v>
      </c>
      <c r="C16" s="62">
        <f>(D16*1000)/B16</f>
        <v>2800</v>
      </c>
      <c r="D16" s="76">
        <v>14</v>
      </c>
      <c r="E16" s="57">
        <v>5</v>
      </c>
      <c r="F16" s="65">
        <f>(G16*1000)/E16</f>
        <v>3000</v>
      </c>
      <c r="G16" s="58">
        <v>15</v>
      </c>
      <c r="H16" s="57" t="s">
        <v>16</v>
      </c>
      <c r="I16" s="58" t="s">
        <v>16</v>
      </c>
      <c r="J16" s="59" t="s">
        <v>16</v>
      </c>
      <c r="K16" s="60" t="s">
        <v>31</v>
      </c>
    </row>
    <row r="17" spans="1:11" ht="15.6" x14ac:dyDescent="0.3">
      <c r="A17" s="54" t="s">
        <v>32</v>
      </c>
      <c r="B17" s="75">
        <v>0</v>
      </c>
      <c r="C17" s="56" t="s">
        <v>16</v>
      </c>
      <c r="D17" s="76">
        <v>0</v>
      </c>
      <c r="E17" s="57" t="s">
        <v>16</v>
      </c>
      <c r="F17" s="58" t="s">
        <v>16</v>
      </c>
      <c r="G17" s="58" t="s">
        <v>16</v>
      </c>
      <c r="H17" s="57" t="s">
        <v>16</v>
      </c>
      <c r="I17" s="58" t="s">
        <v>16</v>
      </c>
      <c r="J17" s="59" t="s">
        <v>16</v>
      </c>
      <c r="K17" s="60" t="s">
        <v>32</v>
      </c>
    </row>
    <row r="18" spans="1:11" ht="15.6" x14ac:dyDescent="0.3">
      <c r="A18" s="77"/>
      <c r="B18" s="78"/>
      <c r="C18" s="79"/>
      <c r="D18" s="80"/>
      <c r="E18" s="81"/>
      <c r="F18" s="82"/>
      <c r="G18" s="83"/>
      <c r="H18" s="81"/>
      <c r="I18" s="82"/>
      <c r="J18" s="83"/>
      <c r="K18" s="60"/>
    </row>
    <row r="19" spans="1:11" ht="16.2" x14ac:dyDescent="0.35">
      <c r="A19" s="67" t="s">
        <v>33</v>
      </c>
      <c r="B19" s="68">
        <f>SUM(B20:B23)</f>
        <v>86</v>
      </c>
      <c r="C19" s="69">
        <f>(D19*1000)/B19</f>
        <v>2715.1162790697676</v>
      </c>
      <c r="D19" s="70">
        <f>SUM(D20:D23)</f>
        <v>233.5</v>
      </c>
      <c r="E19" s="84">
        <f>SUM(E20:E23)</f>
        <v>2</v>
      </c>
      <c r="F19" s="71">
        <f>(G19*1000)/E19</f>
        <v>2000</v>
      </c>
      <c r="G19" s="85">
        <f>SUM(G20:G23)</f>
        <v>4</v>
      </c>
      <c r="H19" s="57" t="s">
        <v>16</v>
      </c>
      <c r="I19" s="58" t="s">
        <v>16</v>
      </c>
      <c r="J19" s="59" t="s">
        <v>16</v>
      </c>
      <c r="K19" s="72" t="s">
        <v>34</v>
      </c>
    </row>
    <row r="20" spans="1:11" s="105" customFormat="1" ht="15.6" x14ac:dyDescent="0.3">
      <c r="A20" s="54" t="s">
        <v>35</v>
      </c>
      <c r="B20" s="75">
        <v>22</v>
      </c>
      <c r="C20" s="62">
        <f>(D20*1000)/B20</f>
        <v>2727.2727272727275</v>
      </c>
      <c r="D20" s="76">
        <v>60</v>
      </c>
      <c r="E20" s="73">
        <v>2</v>
      </c>
      <c r="F20" s="65">
        <f>(G20*1000)/E20</f>
        <v>2000</v>
      </c>
      <c r="G20" s="74">
        <v>4</v>
      </c>
      <c r="H20" s="73" t="s">
        <v>16</v>
      </c>
      <c r="I20" s="74" t="s">
        <v>16</v>
      </c>
      <c r="J20" s="106" t="s">
        <v>16</v>
      </c>
      <c r="K20" s="60" t="s">
        <v>36</v>
      </c>
    </row>
    <row r="21" spans="1:11" ht="15.6" x14ac:dyDescent="0.3">
      <c r="A21" s="54" t="s">
        <v>37</v>
      </c>
      <c r="B21" s="75">
        <v>5</v>
      </c>
      <c r="C21" s="62">
        <f>(D21*1000)/B21</f>
        <v>2700</v>
      </c>
      <c r="D21" s="76">
        <v>13.5</v>
      </c>
      <c r="E21" s="73"/>
      <c r="F21" s="74" t="s">
        <v>16</v>
      </c>
      <c r="G21" s="74"/>
      <c r="H21" s="57" t="s">
        <v>16</v>
      </c>
      <c r="I21" s="58" t="s">
        <v>16</v>
      </c>
      <c r="J21" s="59" t="s">
        <v>16</v>
      </c>
      <c r="K21" s="60" t="s">
        <v>38</v>
      </c>
    </row>
    <row r="22" spans="1:11" ht="15.6" x14ac:dyDescent="0.3">
      <c r="A22" s="54" t="s">
        <v>39</v>
      </c>
      <c r="B22" s="75">
        <v>0</v>
      </c>
      <c r="C22" s="56" t="s">
        <v>16</v>
      </c>
      <c r="D22" s="76">
        <v>0</v>
      </c>
      <c r="E22" s="57" t="s">
        <v>16</v>
      </c>
      <c r="F22" s="58" t="s">
        <v>16</v>
      </c>
      <c r="G22" s="58" t="s">
        <v>16</v>
      </c>
      <c r="H22" s="57" t="s">
        <v>16</v>
      </c>
      <c r="I22" s="58" t="s">
        <v>16</v>
      </c>
      <c r="J22" s="59" t="s">
        <v>16</v>
      </c>
      <c r="K22" s="60" t="s">
        <v>39</v>
      </c>
    </row>
    <row r="23" spans="1:11" ht="15.6" x14ac:dyDescent="0.3">
      <c r="A23" s="54" t="s">
        <v>40</v>
      </c>
      <c r="B23" s="61">
        <v>59</v>
      </c>
      <c r="C23" s="62">
        <f>(D23*1000)/B23</f>
        <v>2711.8644067796608</v>
      </c>
      <c r="D23" s="63">
        <v>160</v>
      </c>
      <c r="E23" s="64"/>
      <c r="F23" s="74" t="s">
        <v>16</v>
      </c>
      <c r="G23" s="66"/>
      <c r="H23" s="57" t="s">
        <v>16</v>
      </c>
      <c r="I23" s="58" t="s">
        <v>16</v>
      </c>
      <c r="J23" s="59" t="s">
        <v>16</v>
      </c>
      <c r="K23" s="60" t="s">
        <v>40</v>
      </c>
    </row>
    <row r="24" spans="1:11" ht="15.6" x14ac:dyDescent="0.3">
      <c r="A24" s="86"/>
      <c r="B24" s="87"/>
      <c r="C24" s="88"/>
      <c r="D24" s="89"/>
      <c r="E24" s="90"/>
      <c r="F24" s="91"/>
      <c r="G24" s="92"/>
      <c r="H24" s="90"/>
      <c r="I24" s="91"/>
      <c r="J24" s="92"/>
      <c r="K24" s="93"/>
    </row>
    <row r="25" spans="1:11" ht="16.2" x14ac:dyDescent="0.35">
      <c r="A25" s="86" t="s">
        <v>41</v>
      </c>
      <c r="B25" s="87">
        <f>SUM(B26:B27)</f>
        <v>253</v>
      </c>
      <c r="C25" s="69">
        <f>(D25*1000)/B25</f>
        <v>3011.8577075098815</v>
      </c>
      <c r="D25" s="89">
        <f>SUM(D26:D27)</f>
        <v>762</v>
      </c>
      <c r="E25" s="90">
        <f>SUM(E26:E27)</f>
        <v>24</v>
      </c>
      <c r="F25" s="71">
        <f>(G25*1000)/E25</f>
        <v>1625</v>
      </c>
      <c r="G25" s="92">
        <f>SUM(G26:G27)</f>
        <v>39</v>
      </c>
      <c r="H25" s="57" t="s">
        <v>16</v>
      </c>
      <c r="I25" s="58" t="s">
        <v>16</v>
      </c>
      <c r="J25" s="59" t="s">
        <v>16</v>
      </c>
      <c r="K25" s="72" t="s">
        <v>41</v>
      </c>
    </row>
    <row r="26" spans="1:11" ht="15.6" x14ac:dyDescent="0.3">
      <c r="A26" s="77" t="s">
        <v>42</v>
      </c>
      <c r="B26" s="78">
        <v>90</v>
      </c>
      <c r="C26" s="62">
        <f>(D26*1000)/B26</f>
        <v>3111.1111111111113</v>
      </c>
      <c r="D26" s="80">
        <v>280</v>
      </c>
      <c r="E26" s="81">
        <v>10</v>
      </c>
      <c r="F26" s="62">
        <f>(G26*1000)/E26</f>
        <v>1800</v>
      </c>
      <c r="G26" s="80">
        <v>18</v>
      </c>
      <c r="H26" s="57" t="s">
        <v>16</v>
      </c>
      <c r="I26" s="58" t="s">
        <v>16</v>
      </c>
      <c r="J26" s="59" t="s">
        <v>16</v>
      </c>
      <c r="K26" s="60" t="s">
        <v>42</v>
      </c>
    </row>
    <row r="27" spans="1:11" ht="15.6" x14ac:dyDescent="0.3">
      <c r="A27" s="94" t="s">
        <v>43</v>
      </c>
      <c r="B27" s="78">
        <v>163</v>
      </c>
      <c r="C27" s="62">
        <f>(D27*1000)/B27</f>
        <v>2957.0552147239264</v>
      </c>
      <c r="D27" s="80">
        <v>482</v>
      </c>
      <c r="E27" s="81">
        <v>14</v>
      </c>
      <c r="F27" s="65">
        <f>(G27*1000)/E27</f>
        <v>1500</v>
      </c>
      <c r="G27" s="83">
        <v>21</v>
      </c>
      <c r="H27" s="57" t="s">
        <v>16</v>
      </c>
      <c r="I27" s="58" t="s">
        <v>16</v>
      </c>
      <c r="J27" s="59" t="s">
        <v>16</v>
      </c>
      <c r="K27" s="60" t="s">
        <v>43</v>
      </c>
    </row>
    <row r="28" spans="1:11" ht="15.6" x14ac:dyDescent="0.3">
      <c r="A28" s="94"/>
      <c r="B28" s="78"/>
      <c r="C28" s="79"/>
      <c r="D28" s="80"/>
      <c r="E28" s="81"/>
      <c r="F28" s="82"/>
      <c r="G28" s="83"/>
      <c r="H28" s="81"/>
      <c r="I28" s="82"/>
      <c r="J28" s="83"/>
      <c r="K28" s="60"/>
    </row>
    <row r="29" spans="1:11" ht="16.2" x14ac:dyDescent="0.35">
      <c r="A29" s="86" t="s">
        <v>44</v>
      </c>
      <c r="B29" s="87">
        <f>SUM(B30:B32)</f>
        <v>21</v>
      </c>
      <c r="C29" s="69">
        <f>(D29*1000)/B29</f>
        <v>3380.9523809523807</v>
      </c>
      <c r="D29" s="89">
        <f>SUM(D30:D32)</f>
        <v>71</v>
      </c>
      <c r="E29" s="90">
        <f>SUM(E30:E32)</f>
        <v>0</v>
      </c>
      <c r="F29" s="58" t="s">
        <v>16</v>
      </c>
      <c r="G29" s="92">
        <f>SUM(G30:G32)</f>
        <v>0</v>
      </c>
      <c r="H29" s="57" t="s">
        <v>16</v>
      </c>
      <c r="I29" s="58" t="s">
        <v>16</v>
      </c>
      <c r="J29" s="59" t="s">
        <v>16</v>
      </c>
      <c r="K29" s="72" t="s">
        <v>44</v>
      </c>
    </row>
    <row r="30" spans="1:11" ht="15.6" x14ac:dyDescent="0.3">
      <c r="A30" s="77" t="s">
        <v>45</v>
      </c>
      <c r="B30" s="75">
        <v>0</v>
      </c>
      <c r="C30" s="56" t="s">
        <v>16</v>
      </c>
      <c r="D30" s="56">
        <v>0</v>
      </c>
      <c r="E30" s="57" t="s">
        <v>16</v>
      </c>
      <c r="F30" s="58" t="s">
        <v>16</v>
      </c>
      <c r="G30" s="58" t="s">
        <v>16</v>
      </c>
      <c r="H30" s="57" t="s">
        <v>16</v>
      </c>
      <c r="I30" s="58" t="s">
        <v>16</v>
      </c>
      <c r="J30" s="59" t="s">
        <v>16</v>
      </c>
      <c r="K30" s="60" t="s">
        <v>45</v>
      </c>
    </row>
    <row r="31" spans="1:11" ht="15.6" x14ac:dyDescent="0.3">
      <c r="A31" s="77" t="s">
        <v>46</v>
      </c>
      <c r="B31" s="78"/>
      <c r="C31" s="76" t="s">
        <v>16</v>
      </c>
      <c r="D31" s="80"/>
      <c r="E31" s="81">
        <v>0</v>
      </c>
      <c r="F31" s="74" t="s">
        <v>16</v>
      </c>
      <c r="G31" s="83">
        <v>0</v>
      </c>
      <c r="H31" s="57" t="s">
        <v>16</v>
      </c>
      <c r="I31" s="58" t="s">
        <v>16</v>
      </c>
      <c r="J31" s="59" t="s">
        <v>16</v>
      </c>
      <c r="K31" s="60" t="s">
        <v>46</v>
      </c>
    </row>
    <row r="32" spans="1:11" ht="16.2" thickBot="1" x14ac:dyDescent="0.35">
      <c r="A32" s="95" t="s">
        <v>47</v>
      </c>
      <c r="B32" s="96">
        <v>21</v>
      </c>
      <c r="C32" s="97">
        <f>(D32*1000)/B32</f>
        <v>3380.9523809523807</v>
      </c>
      <c r="D32" s="96">
        <v>71</v>
      </c>
      <c r="E32" s="98" t="s">
        <v>16</v>
      </c>
      <c r="F32" s="99" t="s">
        <v>16</v>
      </c>
      <c r="G32" s="100" t="s">
        <v>16</v>
      </c>
      <c r="H32" s="101" t="s">
        <v>16</v>
      </c>
      <c r="I32" s="102" t="s">
        <v>16</v>
      </c>
      <c r="J32" s="103" t="s">
        <v>16</v>
      </c>
      <c r="K32" s="10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2019-06-02T11:30:42Z</dcterms:modified>
</cp:coreProperties>
</file>